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esktop\"/>
    </mc:Choice>
  </mc:AlternateContent>
  <xr:revisionPtr revIDLastSave="0" documentId="8_{58C2C97F-E6D0-4805-8D04-2565A5CD0B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Sheet1!$B$1:$I$45</definedName>
  </definedNames>
  <calcPr calcId="191029"/>
</workbook>
</file>

<file path=xl/calcChain.xml><?xml version="1.0" encoding="utf-8"?>
<calcChain xmlns="http://schemas.openxmlformats.org/spreadsheetml/2006/main">
  <c r="G40" i="1" l="1"/>
  <c r="G15" i="1"/>
  <c r="E40" i="1"/>
  <c r="E15" i="1"/>
  <c r="E17" i="1" s="1"/>
  <c r="I40" i="1"/>
  <c r="I15" i="1"/>
  <c r="E42" i="1" l="1"/>
  <c r="G41" i="1"/>
  <c r="G42" i="1" s="1"/>
  <c r="I17" i="1" s="1"/>
  <c r="I41" i="1" s="1"/>
  <c r="G17" i="1"/>
  <c r="E41" i="1"/>
  <c r="I42" i="1" l="1"/>
</calcChain>
</file>

<file path=xl/sharedStrings.xml><?xml version="1.0" encoding="utf-8"?>
<sst xmlns="http://schemas.openxmlformats.org/spreadsheetml/2006/main" count="41" uniqueCount="40">
  <si>
    <t>Downtown Development Authority</t>
  </si>
  <si>
    <t>Actual</t>
  </si>
  <si>
    <t xml:space="preserve">Proposed </t>
  </si>
  <si>
    <t>Thru</t>
  </si>
  <si>
    <t>Budget</t>
  </si>
  <si>
    <t>Revenues</t>
  </si>
  <si>
    <t>Village Taxes</t>
  </si>
  <si>
    <t>Interest</t>
  </si>
  <si>
    <t>Total Revenue</t>
  </si>
  <si>
    <t>Total Cash Available</t>
  </si>
  <si>
    <t>Expenses</t>
  </si>
  <si>
    <t>Total Expenses</t>
  </si>
  <si>
    <t>Excess Revenue/(Expenses)</t>
  </si>
  <si>
    <t xml:space="preserve">Ending Balance </t>
  </si>
  <si>
    <t xml:space="preserve">Reserve for Future Projects </t>
  </si>
  <si>
    <t>Village of Capac</t>
  </si>
  <si>
    <t>Beginning Cash Balance (7/1)</t>
  </si>
  <si>
    <t>Mussey Tax</t>
  </si>
  <si>
    <t>Organization</t>
  </si>
  <si>
    <t xml:space="preserve">   Professional Services</t>
  </si>
  <si>
    <t>Maintenance</t>
  </si>
  <si>
    <t xml:space="preserve">   Amenities/Fixtures</t>
  </si>
  <si>
    <t xml:space="preserve">   Roads/Sidewalks</t>
  </si>
  <si>
    <t xml:space="preserve">   Flowers/Landscaping</t>
  </si>
  <si>
    <t>Promotions</t>
  </si>
  <si>
    <t xml:space="preserve">   Special Events</t>
  </si>
  <si>
    <t xml:space="preserve">   General Business Promotion</t>
  </si>
  <si>
    <t>Economic Restructuring</t>
  </si>
  <si>
    <r>
      <t xml:space="preserve">   </t>
    </r>
    <r>
      <rPr>
        <sz val="10"/>
        <rFont val="Calibri"/>
        <family val="2"/>
      </rPr>
      <t>·</t>
    </r>
    <r>
      <rPr>
        <sz val="10"/>
        <rFont val="Arial"/>
        <family val="2"/>
      </rPr>
      <t xml:space="preserve">  Capac Days</t>
    </r>
  </si>
  <si>
    <r>
      <t xml:space="preserve">   </t>
    </r>
    <r>
      <rPr>
        <sz val="10"/>
        <rFont val="Calibri"/>
        <family val="2"/>
      </rPr>
      <t>·</t>
    </r>
    <r>
      <rPr>
        <sz val="10"/>
        <rFont val="Arial"/>
        <family val="2"/>
      </rPr>
      <t xml:space="preserve">  Cranberry Christmas</t>
    </r>
  </si>
  <si>
    <r>
      <t xml:space="preserve">   </t>
    </r>
    <r>
      <rPr>
        <sz val="10"/>
        <rFont val="Calibri"/>
        <family val="2"/>
      </rPr>
      <t>·</t>
    </r>
    <r>
      <rPr>
        <sz val="10"/>
        <rFont val="Arial"/>
        <family val="2"/>
      </rPr>
      <t xml:space="preserve">  Other</t>
    </r>
  </si>
  <si>
    <t xml:space="preserve">   Façade - Library</t>
  </si>
  <si>
    <t xml:space="preserve">   Signage</t>
  </si>
  <si>
    <t xml:space="preserve">   Administration</t>
  </si>
  <si>
    <t>5/31/2020</t>
  </si>
  <si>
    <t>2020/2021</t>
  </si>
  <si>
    <t>2019/2020</t>
  </si>
  <si>
    <t>2020 Street Repair</t>
  </si>
  <si>
    <t xml:space="preserve">   Façade General</t>
  </si>
  <si>
    <t xml:space="preserve"> 2020/2021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</si>
</sst>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0" applyNumberFormat="1" applyFont="1"/>
    <xf numFmtId="164" fontId="3" fillId="0" borderId="0" xfId="0" applyNumberFormat="1" applyFont="1" applyAlignment="1">
      <alignment horizontal="centerContinuous"/>
    </xf>
    <xf numFmtId="164" fontId="2" fillId="0" borderId="0" xfId="1" applyNumberFormat="1" applyFont="1"/>
    <xf numFmtId="164" fontId="2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quotePrefix="1" applyNumberFormat="1" applyFont="1" applyAlignment="1">
      <alignment horizontal="left"/>
    </xf>
    <xf numFmtId="164" fontId="2" fillId="0" borderId="0" xfId="0" quotePrefix="1" applyNumberFormat="1" applyFont="1"/>
    <xf numFmtId="164" fontId="2" fillId="0" borderId="0" xfId="0" applyNumberFormat="1" applyFont="1" applyAlignment="1">
      <alignment horizontal="left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1" applyNumberFormat="1" applyFont="1" applyBorder="1"/>
    <xf numFmtId="164" fontId="3" fillId="0" borderId="0" xfId="0" applyNumberFormat="1" applyFont="1"/>
    <xf numFmtId="164" fontId="2" fillId="0" borderId="4" xfId="0" applyNumberFormat="1" applyFont="1" applyBorder="1"/>
    <xf numFmtId="7" fontId="2" fillId="0" borderId="4" xfId="0" applyNumberFormat="1" applyFont="1" applyBorder="1"/>
    <xf numFmtId="7" fontId="2" fillId="0" borderId="0" xfId="0" applyNumberFormat="1" applyFont="1"/>
    <xf numFmtId="7" fontId="2" fillId="0" borderId="1" xfId="0" applyNumberFormat="1" applyFont="1" applyBorder="1"/>
    <xf numFmtId="7" fontId="2" fillId="0" borderId="3" xfId="0" applyNumberFormat="1" applyFont="1" applyBorder="1"/>
    <xf numFmtId="7" fontId="2" fillId="0" borderId="5" xfId="1" applyNumberFormat="1" applyFont="1" applyBorder="1"/>
    <xf numFmtId="164" fontId="2" fillId="0" borderId="0" xfId="0" applyNumberFormat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49" fontId="2" fillId="0" borderId="1" xfId="0" quotePrefix="1" applyNumberFormat="1" applyFont="1" applyBorder="1" applyAlignment="1">
      <alignment horizontal="center"/>
    </xf>
    <xf numFmtId="49" fontId="2" fillId="0" borderId="0" xfId="1" quotePrefix="1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64" fontId="3" fillId="0" borderId="0" xfId="0" applyNumberFormat="1" applyFont="1" applyAlignment="1"/>
    <xf numFmtId="0" fontId="5" fillId="0" borderId="0" xfId="0" applyFont="1" applyAlignment="1"/>
    <xf numFmtId="164" fontId="2" fillId="0" borderId="0" xfId="0" quotePrefix="1" applyNumberFormat="1" applyFont="1" applyAlignment="1">
      <alignment horizontal="left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N8" sqref="N8"/>
    </sheetView>
  </sheetViews>
  <sheetFormatPr defaultColWidth="9.33203125" defaultRowHeight="12.75" x14ac:dyDescent="0.2"/>
  <cols>
    <col min="1" max="1" width="9.33203125" style="1"/>
    <col min="2" max="2" width="2.1640625" style="1" customWidth="1"/>
    <col min="3" max="3" width="38.83203125" style="1" customWidth="1"/>
    <col min="4" max="4" width="5.5" style="1" customWidth="1"/>
    <col min="5" max="5" width="13.83203125" style="3" customWidth="1"/>
    <col min="6" max="6" width="5.5" style="1" customWidth="1"/>
    <col min="7" max="7" width="14.83203125" style="1" customWidth="1"/>
    <col min="8" max="8" width="4.33203125" style="1" customWidth="1"/>
    <col min="9" max="9" width="13.83203125" style="1" customWidth="1"/>
    <col min="10" max="10" width="3.33203125" style="1" customWidth="1"/>
    <col min="11" max="11" width="12.83203125" style="1" customWidth="1"/>
    <col min="12" max="12" width="9.33203125" style="1"/>
    <col min="13" max="13" width="13" style="1" bestFit="1" customWidth="1"/>
    <col min="14" max="14" width="9.33203125" style="1"/>
    <col min="15" max="16" width="13.83203125" style="1" bestFit="1" customWidth="1"/>
    <col min="17" max="16384" width="9.33203125" style="1"/>
  </cols>
  <sheetData>
    <row r="1" spans="1:11" x14ac:dyDescent="0.2"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 s="28" customFormat="1" x14ac:dyDescent="0.2">
      <c r="A3" s="27"/>
      <c r="E3" s="28" t="s">
        <v>39</v>
      </c>
    </row>
    <row r="5" spans="1:11" x14ac:dyDescent="0.2">
      <c r="G5" s="4" t="s">
        <v>1</v>
      </c>
      <c r="I5" s="4" t="s">
        <v>2</v>
      </c>
    </row>
    <row r="6" spans="1:11" x14ac:dyDescent="0.2">
      <c r="E6" s="25" t="s">
        <v>36</v>
      </c>
      <c r="G6" s="4" t="s">
        <v>3</v>
      </c>
      <c r="I6" s="26" t="s">
        <v>35</v>
      </c>
    </row>
    <row r="7" spans="1:11" x14ac:dyDescent="0.2">
      <c r="E7" s="6" t="s">
        <v>4</v>
      </c>
      <c r="G7" s="24" t="s">
        <v>34</v>
      </c>
      <c r="I7" s="7" t="s">
        <v>4</v>
      </c>
    </row>
    <row r="8" spans="1:11" x14ac:dyDescent="0.2">
      <c r="E8" s="8"/>
      <c r="G8" s="4"/>
      <c r="I8" s="4"/>
    </row>
    <row r="9" spans="1:11" x14ac:dyDescent="0.2">
      <c r="B9" s="29" t="s">
        <v>16</v>
      </c>
      <c r="C9" s="30"/>
      <c r="D9" s="5"/>
      <c r="E9" s="1">
        <v>175371.77</v>
      </c>
      <c r="F9" s="10"/>
      <c r="G9" s="1">
        <v>171607.94</v>
      </c>
      <c r="I9" s="1">
        <v>219103.5</v>
      </c>
    </row>
    <row r="10" spans="1:11" x14ac:dyDescent="0.2">
      <c r="E10" s="4"/>
      <c r="G10" s="4"/>
      <c r="I10" s="4"/>
    </row>
    <row r="11" spans="1:11" x14ac:dyDescent="0.2">
      <c r="B11" s="1" t="s">
        <v>5</v>
      </c>
      <c r="E11" s="1"/>
    </row>
    <row r="12" spans="1:11" x14ac:dyDescent="0.2">
      <c r="C12" s="11" t="s">
        <v>6</v>
      </c>
      <c r="E12" s="1">
        <v>25000</v>
      </c>
      <c r="G12" s="18">
        <v>27458.03</v>
      </c>
      <c r="I12" s="1">
        <v>25000</v>
      </c>
    </row>
    <row r="13" spans="1:11" x14ac:dyDescent="0.2">
      <c r="C13" s="11" t="s">
        <v>17</v>
      </c>
      <c r="E13" s="1">
        <v>22000</v>
      </c>
      <c r="G13" s="1">
        <v>18372.53</v>
      </c>
      <c r="I13" s="1">
        <v>22000</v>
      </c>
    </row>
    <row r="14" spans="1:11" x14ac:dyDescent="0.2">
      <c r="C14" s="1" t="s">
        <v>7</v>
      </c>
      <c r="E14" s="12">
        <v>2400</v>
      </c>
      <c r="G14" s="19">
        <v>1665</v>
      </c>
      <c r="I14" s="12">
        <v>500</v>
      </c>
    </row>
    <row r="15" spans="1:11" x14ac:dyDescent="0.2">
      <c r="B15" s="1" t="s">
        <v>8</v>
      </c>
      <c r="E15" s="1">
        <f>SUM(E12:E14)</f>
        <v>49400</v>
      </c>
      <c r="G15" s="13">
        <f>SUM(G12:G14)</f>
        <v>47495.56</v>
      </c>
      <c r="I15" s="1">
        <f>SUM(I12:I14)</f>
        <v>47500</v>
      </c>
    </row>
    <row r="16" spans="1:11" x14ac:dyDescent="0.2">
      <c r="E16" s="1"/>
      <c r="G16" s="13"/>
    </row>
    <row r="17" spans="2:9" ht="13.5" thickBot="1" x14ac:dyDescent="0.25">
      <c r="B17" s="1" t="s">
        <v>9</v>
      </c>
      <c r="E17" s="14">
        <f>+E9+E15</f>
        <v>224771.77</v>
      </c>
      <c r="G17" s="14">
        <f>+G9+G15</f>
        <v>219103.5</v>
      </c>
      <c r="I17" s="14">
        <f>+I9+I15</f>
        <v>266603.5</v>
      </c>
    </row>
    <row r="18" spans="2:9" ht="13.5" thickTop="1" x14ac:dyDescent="0.2">
      <c r="E18" s="1"/>
    </row>
    <row r="19" spans="2:9" x14ac:dyDescent="0.2">
      <c r="B19" s="1" t="s">
        <v>10</v>
      </c>
      <c r="E19" s="15"/>
      <c r="I19" s="15"/>
    </row>
    <row r="20" spans="2:9" x14ac:dyDescent="0.2">
      <c r="E20" s="15"/>
      <c r="I20" s="15"/>
    </row>
    <row r="21" spans="2:9" x14ac:dyDescent="0.2">
      <c r="C21" s="1" t="s">
        <v>18</v>
      </c>
      <c r="E21" s="1"/>
    </row>
    <row r="22" spans="2:9" x14ac:dyDescent="0.2">
      <c r="C22" s="1" t="s">
        <v>19</v>
      </c>
      <c r="E22" s="1">
        <v>2000</v>
      </c>
      <c r="G22" s="1">
        <v>2000</v>
      </c>
      <c r="I22" s="1">
        <v>2000</v>
      </c>
    </row>
    <row r="23" spans="2:9" x14ac:dyDescent="0.2">
      <c r="C23" s="1" t="s">
        <v>33</v>
      </c>
      <c r="E23" s="1">
        <v>750</v>
      </c>
      <c r="G23" s="1">
        <v>200</v>
      </c>
      <c r="I23" s="1">
        <v>750</v>
      </c>
    </row>
    <row r="24" spans="2:9" x14ac:dyDescent="0.2">
      <c r="C24" s="1" t="s">
        <v>20</v>
      </c>
      <c r="E24" s="1"/>
    </row>
    <row r="25" spans="2:9" x14ac:dyDescent="0.2">
      <c r="C25" s="1" t="s">
        <v>22</v>
      </c>
      <c r="E25" s="1">
        <v>25000</v>
      </c>
      <c r="I25" s="1">
        <v>25000</v>
      </c>
    </row>
    <row r="26" spans="2:9" x14ac:dyDescent="0.2">
      <c r="C26" s="1" t="s">
        <v>21</v>
      </c>
      <c r="E26" s="1">
        <v>5000</v>
      </c>
      <c r="I26" s="1">
        <v>5000</v>
      </c>
    </row>
    <row r="27" spans="2:9" x14ac:dyDescent="0.2">
      <c r="C27" s="1" t="s">
        <v>23</v>
      </c>
      <c r="E27" s="1">
        <v>1500</v>
      </c>
      <c r="I27" s="1">
        <v>1500</v>
      </c>
    </row>
    <row r="28" spans="2:9" x14ac:dyDescent="0.2">
      <c r="C28" s="1" t="s">
        <v>37</v>
      </c>
      <c r="E28" s="1"/>
      <c r="I28" s="1">
        <v>75000</v>
      </c>
    </row>
    <row r="29" spans="2:9" x14ac:dyDescent="0.2">
      <c r="C29" s="1" t="s">
        <v>24</v>
      </c>
      <c r="E29" s="1"/>
    </row>
    <row r="30" spans="2:9" x14ac:dyDescent="0.2">
      <c r="C30" s="1" t="s">
        <v>25</v>
      </c>
      <c r="E30" s="1"/>
    </row>
    <row r="31" spans="2:9" x14ac:dyDescent="0.2">
      <c r="C31" s="1" t="s">
        <v>28</v>
      </c>
      <c r="E31" s="1">
        <v>2000</v>
      </c>
      <c r="G31" s="1">
        <v>2000</v>
      </c>
      <c r="I31" s="1">
        <v>2000</v>
      </c>
    </row>
    <row r="32" spans="2:9" x14ac:dyDescent="0.2">
      <c r="C32" s="1" t="s">
        <v>29</v>
      </c>
      <c r="E32" s="1">
        <v>1000</v>
      </c>
      <c r="I32" s="1">
        <v>1000</v>
      </c>
    </row>
    <row r="33" spans="2:10" x14ac:dyDescent="0.2">
      <c r="C33" s="1" t="s">
        <v>30</v>
      </c>
      <c r="E33" s="1">
        <v>1000</v>
      </c>
      <c r="I33" s="1">
        <v>1000</v>
      </c>
    </row>
    <row r="34" spans="2:10" x14ac:dyDescent="0.2">
      <c r="C34" s="1" t="s">
        <v>26</v>
      </c>
      <c r="E34" s="1">
        <v>1500</v>
      </c>
      <c r="I34" s="1">
        <v>1500</v>
      </c>
    </row>
    <row r="35" spans="2:10" x14ac:dyDescent="0.2">
      <c r="C35" s="1" t="s">
        <v>32</v>
      </c>
      <c r="E35" s="1">
        <v>5000</v>
      </c>
      <c r="I35" s="1">
        <v>5000</v>
      </c>
    </row>
    <row r="36" spans="2:10" x14ac:dyDescent="0.2">
      <c r="C36" s="1" t="s">
        <v>27</v>
      </c>
      <c r="E36" s="1"/>
    </row>
    <row r="37" spans="2:10" x14ac:dyDescent="0.2">
      <c r="C37" s="1" t="s">
        <v>38</v>
      </c>
      <c r="E37" s="1">
        <v>20000</v>
      </c>
    </row>
    <row r="38" spans="2:10" x14ac:dyDescent="0.2">
      <c r="C38" s="1" t="s">
        <v>31</v>
      </c>
      <c r="E38" s="1"/>
      <c r="I38" s="1">
        <v>20000</v>
      </c>
    </row>
    <row r="39" spans="2:10" x14ac:dyDescent="0.2">
      <c r="C39" s="1" t="s">
        <v>14</v>
      </c>
      <c r="E39" s="1">
        <v>160021.76999999999</v>
      </c>
      <c r="I39" s="1">
        <v>126853.5</v>
      </c>
    </row>
    <row r="40" spans="2:10" x14ac:dyDescent="0.2">
      <c r="B40" s="1" t="s">
        <v>11</v>
      </c>
      <c r="E40" s="16">
        <f>SUM(E21:E39)</f>
        <v>224771.77</v>
      </c>
      <c r="G40" s="16">
        <f>SUM(G21:G39)</f>
        <v>4200</v>
      </c>
      <c r="I40" s="16">
        <f>SUM(I21:I39)</f>
        <v>266603.5</v>
      </c>
    </row>
    <row r="41" spans="2:10" x14ac:dyDescent="0.2">
      <c r="C41" s="1" t="s">
        <v>12</v>
      </c>
      <c r="E41" s="17">
        <f>E17-E40</f>
        <v>0</v>
      </c>
      <c r="F41" s="18"/>
      <c r="G41" s="19">
        <f>+G15-G40</f>
        <v>43295.56</v>
      </c>
      <c r="H41" s="18"/>
      <c r="I41" s="17">
        <f>I17-I40</f>
        <v>0</v>
      </c>
      <c r="J41" s="18"/>
    </row>
    <row r="42" spans="2:10" ht="13.5" thickBot="1" x14ac:dyDescent="0.25">
      <c r="C42" s="9" t="s">
        <v>13</v>
      </c>
      <c r="E42" s="20">
        <f>E17-E40</f>
        <v>0</v>
      </c>
      <c r="F42" s="18"/>
      <c r="G42" s="21">
        <f>+G9+G41</f>
        <v>214903.5</v>
      </c>
      <c r="H42" s="18"/>
      <c r="I42" s="20">
        <f>I17-I40</f>
        <v>0</v>
      </c>
      <c r="J42" s="18"/>
    </row>
    <row r="43" spans="2:10" ht="13.5" thickTop="1" x14ac:dyDescent="0.2"/>
    <row r="44" spans="2:10" x14ac:dyDescent="0.2">
      <c r="D44" s="22"/>
      <c r="E44" s="22"/>
      <c r="F44" s="22"/>
      <c r="G44" s="23"/>
      <c r="H44" s="22"/>
      <c r="I44" s="23"/>
    </row>
  </sheetData>
  <mergeCells count="1">
    <mergeCell ref="B9:C9"/>
  </mergeCells>
  <phoneticPr fontId="0" type="noConversion"/>
  <printOptions horizontalCentered="1"/>
  <pageMargins left="0.36" right="0.33" top="0.5" bottom="0.28000000000000003" header="0.22" footer="0.23"/>
  <pageSetup orientation="portrait" horizontalDpi="4294967292" verticalDpi="300" r:id="rId1"/>
  <headerFooter alignWithMargins="0">
    <oddFooter>&amp;C&amp;6Prepared by Lapeer Development Corporation&amp;R&amp;6&amp;F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System2</dc:creator>
  <cp:lastModifiedBy>Lisa Lulis</cp:lastModifiedBy>
  <cp:lastPrinted>2020-06-15T13:15:53Z</cp:lastPrinted>
  <dcterms:created xsi:type="dcterms:W3CDTF">1998-05-02T21:54:17Z</dcterms:created>
  <dcterms:modified xsi:type="dcterms:W3CDTF">2020-08-06T15:24:30Z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{6A425EA3-0401-4AF4-A5B2-75F8358D0ED0}</vt:lpwstr>
  </property>
</Properties>
</file>